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к.гречук\Desktop\Новая папка (3)\"/>
    </mc:Choice>
  </mc:AlternateContent>
  <bookViews>
    <workbookView xWindow="0" yWindow="0" windowWidth="28800" windowHeight="10035"/>
  </bookViews>
  <sheets>
    <sheet name="Лист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G23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G15" i="1"/>
  <c r="F14" i="1"/>
  <c r="H15" i="1"/>
  <c r="I15" i="1"/>
  <c r="C32" i="1" l="1"/>
  <c r="G28" i="1" l="1"/>
  <c r="G27" i="1"/>
  <c r="G26" i="1"/>
  <c r="G25" i="1"/>
  <c r="G24" i="1"/>
  <c r="G22" i="1"/>
  <c r="G21" i="1"/>
  <c r="G20" i="1"/>
  <c r="G19" i="1"/>
  <c r="G18" i="1"/>
  <c r="G17" i="1"/>
  <c r="G16" i="1"/>
  <c r="G14" i="1"/>
  <c r="G13" i="1"/>
  <c r="G12" i="1"/>
  <c r="G10" i="1"/>
  <c r="G9" i="1"/>
  <c r="G8" i="1"/>
  <c r="G7" i="1"/>
  <c r="G6" i="1"/>
  <c r="H24" i="1"/>
  <c r="I7" i="1"/>
  <c r="I8" i="1"/>
  <c r="I9" i="1"/>
  <c r="I10" i="1"/>
  <c r="I12" i="1"/>
  <c r="I13" i="1"/>
  <c r="I14" i="1"/>
  <c r="I16" i="1"/>
  <c r="I17" i="1"/>
  <c r="I18" i="1"/>
  <c r="I19" i="1"/>
  <c r="I20" i="1"/>
  <c r="I21" i="1"/>
  <c r="I22" i="1"/>
  <c r="I25" i="1"/>
  <c r="I26" i="1"/>
  <c r="I27" i="1"/>
  <c r="I28" i="1"/>
  <c r="H7" i="1"/>
  <c r="H8" i="1"/>
  <c r="H9" i="1"/>
  <c r="H10" i="1"/>
  <c r="H11" i="1"/>
  <c r="H12" i="1"/>
  <c r="H13" i="1"/>
  <c r="H14" i="1"/>
  <c r="H16" i="1"/>
  <c r="H17" i="1"/>
  <c r="H18" i="1"/>
  <c r="H19" i="1"/>
  <c r="H20" i="1"/>
  <c r="H21" i="1"/>
  <c r="H22" i="1"/>
  <c r="H23" i="1"/>
  <c r="H25" i="1"/>
  <c r="H26" i="1"/>
  <c r="H27" i="1"/>
  <c r="H28" i="1"/>
  <c r="H29" i="1"/>
  <c r="H30" i="1"/>
  <c r="H31" i="1"/>
  <c r="F7" i="1"/>
  <c r="F8" i="1"/>
  <c r="F9" i="1"/>
  <c r="F10" i="1"/>
  <c r="F11" i="1"/>
  <c r="F12" i="1"/>
  <c r="F13" i="1"/>
  <c r="F6" i="1" l="1"/>
  <c r="D32" i="1"/>
  <c r="E32" i="1"/>
  <c r="I6" i="1"/>
  <c r="H6" i="1"/>
  <c r="G32" i="1" l="1"/>
  <c r="H32" i="1"/>
  <c r="F32" i="1"/>
  <c r="I32" i="1"/>
</calcChain>
</file>

<file path=xl/sharedStrings.xml><?xml version="1.0" encoding="utf-8"?>
<sst xmlns="http://schemas.openxmlformats.org/spreadsheetml/2006/main" count="91" uniqueCount="82">
  <si>
    <t>ИТОГО ДОХОДОВ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</si>
  <si>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</si>
  <si>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2 19 00000 04 0000 151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</si>
  <si>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</si>
  <si>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2 18 00000 00 0000 180</t>
  </si>
  <si>
    <t>Субвенции бюджетам субъектов Российской Федерации и муниципальных образований</t>
  </si>
  <si>
    <t>2 02 30000 00 0000 151</t>
  </si>
  <si>
    <t>Субсидии бюджетам бюджетной системы Российской Федерации (межбюджетные субсидии)</t>
  </si>
  <si>
    <t>2 02 20000 00 0000 151</t>
  </si>
  <si>
    <t>Дотации бюджетам субъектов Российской Федерации и муниципальных образований</t>
  </si>
  <si>
    <t>2 02 10000 00 0000 151</t>
  </si>
  <si>
    <t>Прочие неналоговые доходы</t>
  </si>
  <si>
    <t>Плата за негативное воздействие на окружающую среду</t>
  </si>
  <si>
    <t>Земельный налог</t>
  </si>
  <si>
    <t>1 06 06000 00 0000 110</t>
  </si>
  <si>
    <t>Налог на имущество физических лиц</t>
  </si>
  <si>
    <t>1 06 01000 00 0000 110</t>
  </si>
  <si>
    <t>Налог, взимаемый в связи с применением патентной системы налогообложения</t>
  </si>
  <si>
    <t>1 05 04000 02 0000 110</t>
  </si>
  <si>
    <t>1 05 03000 01 0000 110</t>
  </si>
  <si>
    <t>Единый налог на вмененный доход для отдельных видов деятельности</t>
  </si>
  <si>
    <t>1 05 02000 02 0000 110</t>
  </si>
  <si>
    <t>Налог, взимаемый в связи с применением упрощенной системы налогообложения</t>
  </si>
  <si>
    <t>1 05 01000 00 0000 110</t>
  </si>
  <si>
    <t>Акцизы по подакцизным товарам (продукции), производимым на территории Российской Федерации</t>
  </si>
  <si>
    <t>1 03 02000 01 0000 110</t>
  </si>
  <si>
    <t xml:space="preserve"> дополнительный норматив ( % )</t>
  </si>
  <si>
    <t xml:space="preserve">в том числе:  дополнительный норматив (сумма) </t>
  </si>
  <si>
    <t>Налог на доходы физических лиц</t>
  </si>
  <si>
    <t>1 01 02000 01 0000 110</t>
  </si>
  <si>
    <t>6=5-4</t>
  </si>
  <si>
    <t>%</t>
  </si>
  <si>
    <t>сумма</t>
  </si>
  <si>
    <t>Причина отклонения</t>
  </si>
  <si>
    <t>Наименование кода дохода бюджета</t>
  </si>
  <si>
    <t xml:space="preserve">Код </t>
  </si>
  <si>
    <t>2 07 00000 00 0000 180</t>
  </si>
  <si>
    <t>Прочие безвозмездные поступления</t>
  </si>
  <si>
    <t>Единый сельскохозяйственный налог</t>
  </si>
  <si>
    <t>2 02 40000 00 0000 150</t>
  </si>
  <si>
    <t>Иные межбюджетный трансферты</t>
  </si>
  <si>
    <t>1 14 00000 00 0000 000</t>
  </si>
  <si>
    <t>Штрафы, санкции, возмещение ущерба</t>
  </si>
  <si>
    <t>1 17 00000 00 0000 000</t>
  </si>
  <si>
    <t>1 16 00000 00 0000 000</t>
  </si>
  <si>
    <t>1 08 00000 01 0000 000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</si>
  <si>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</si>
  <si>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</si>
  <si>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1 13 00000 00 0000 000</t>
  </si>
  <si>
    <t>Доходы от оказания платных услуг (работ) и компенсации затрат государства</t>
  </si>
  <si>
    <t>1 12 00000 01 0000 000</t>
  </si>
  <si>
    <t>Иные налоговые и неналоговые доходы</t>
  </si>
  <si>
    <t>Отклонение факта от уточненного плана</t>
  </si>
  <si>
    <t>Доходы от продажи материальных и нематериальных активов</t>
  </si>
  <si>
    <t>тыс. рублей</t>
  </si>
  <si>
    <t>Отклонение факта от первоначального плана</t>
  </si>
  <si>
    <t>7=5/4</t>
  </si>
  <si>
    <t>8=5-3</t>
  </si>
  <si>
    <t>9=5/3</t>
  </si>
  <si>
    <t xml:space="preserve">повышение спроса со стороны населения на выкуп земельных участков </t>
  </si>
  <si>
    <t>-</t>
  </si>
  <si>
    <t>увеличение фонда оплаты труда по сравнению с планируемым за счет увеличения показателей по средней заработной плате отельных категорий работников бюджетной сферы, поименованных в "майских" Указах Президента РФ,  рост средней заработной платы на предприятиях города</t>
  </si>
  <si>
    <t>увеличение объемов выбросов в окружающую среду по сравнению с планируемыми показателями</t>
  </si>
  <si>
    <t>увеличение количества наложенных штрафов по сравнению с плановыми показателями</t>
  </si>
  <si>
    <t xml:space="preserve">увеличение фактического объемов реализации продукции по сравнению с планируемым </t>
  </si>
  <si>
    <t xml:space="preserve">Сведения о фактических поступлениях
по видам доходов в сравнении с первоначально утвержденным решением о бюджете и с уточненными значениями с учетом внесенных изменений, указанием причин отклонения между первоначально утвержденными  показателями доходов и их фактическими значениями для всех показателей, где отклонения составили 5 процентов и более от первоначально утвержденного  значения
                                                                                                                                                                                                                                    </t>
  </si>
  <si>
    <t>снижение фактического количества детей, посещающих дошкольные учреждения</t>
  </si>
  <si>
    <t>Первоначальный план 2024г.</t>
  </si>
  <si>
    <t>Утвержденный план 2024 г. с учетом уточнений</t>
  </si>
  <si>
    <t>Факт 2024 г.</t>
  </si>
  <si>
    <t>1 06 05000 00 0000 110</t>
  </si>
  <si>
    <t>Налог на игорный бизнес</t>
  </si>
  <si>
    <t>снижение кадастровой стоимости земельных участков</t>
  </si>
  <si>
    <t>увеличение размера госпошлины и количества обращений в суды по сравнению с плановыми показателями</t>
  </si>
  <si>
    <t>увеличение налогооблагаемой базы по сравнению с планируемой в связи с увеличением оборота товаров, работ, услуг</t>
  </si>
  <si>
    <t xml:space="preserve"> платежи по сроку уплаты 01.01.2025 г.  поступили в бюджет в январе 2025 года</t>
  </si>
  <si>
    <t>увеличение перечня объектов  налогообложения, включенных в перечень, определяемый в соответствии с пунктом 7 статьи 378.2 НК РФ</t>
  </si>
  <si>
    <t>увеличение объема иных межбюджетных трансфертов, предоставляемых из бюджета Оренбургской области на проведение мероприятия по восстановлению объектов, пострадавших во время весеннего паводка 2024 года</t>
  </si>
  <si>
    <t>увеличение объема дотации, предоставляемой из бюджета Оренбургской области на проведение мероприятий по ликвидации последствий весеннего паводка 2024 года</t>
  </si>
  <si>
    <t>увеличение объема субсидий, предоставляемых из бюджета Оренбургской области под фактическую потребность на проведение мероприятий по ликвидации последствий весеннего паводка 2024 года</t>
  </si>
  <si>
    <t xml:space="preserve">поступление средств граждан на реализацию инициативных проектов, прошедших конкурсный отбор на областном уровне  </t>
  </si>
  <si>
    <t>увеличение налогооблагаемой базы по сравнению с планируемой в связи с увеличением доходов от реализации сельхозпродукции на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</si>
</sst>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2"/>
      </left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/>
      <right/>
      <top style="thin">
        <color theme="2"/>
      </top>
      <bottom/>
      <diagonal/>
    </border>
    <border>
      <left/>
      <right/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0" xfId="0" applyFill="1"/>
    <xf numFmtId="164" fontId="0" fillId="0" borderId="0" xfId="0" applyNumberFormat="1"/>
    <xf numFmtId="164" fontId="0" fillId="2" borderId="0" xfId="0" applyNumberFormat="1" applyFill="1"/>
    <xf numFmtId="0" fontId="0" fillId="0" borderId="2" xfId="0" applyBorder="1"/>
    <xf numFmtId="0" fontId="0" fillId="0" borderId="3" xfId="0" applyBorder="1"/>
    <xf numFmtId="0" fontId="0" fillId="0" borderId="8" xfId="0" applyBorder="1"/>
    <xf numFmtId="0" fontId="0" fillId="2" borderId="9" xfId="0" applyFill="1" applyBorder="1"/>
    <xf numFmtId="0" fontId="0" fillId="0" borderId="6" xfId="0" applyBorder="1"/>
    <xf numFmtId="0" fontId="0" fillId="0" borderId="7" xfId="0" applyBorder="1"/>
    <xf numFmtId="0" fontId="0" fillId="0" borderId="5" xfId="0" applyBorder="1"/>
    <xf numFmtId="164" fontId="0" fillId="0" borderId="0" xfId="0" applyNumberFormat="1" applyBorder="1"/>
    <xf numFmtId="0" fontId="0" fillId="0" borderId="0" xfId="0" applyBorder="1"/>
    <xf numFmtId="0" fontId="0" fillId="0" borderId="10" xfId="0" applyBorder="1"/>
    <xf numFmtId="0" fontId="0" fillId="0" borderId="4" xfId="0" applyBorder="1"/>
    <xf numFmtId="0" fontId="0" fillId="2" borderId="7" xfId="0" applyFill="1" applyBorder="1"/>
    <xf numFmtId="164" fontId="0" fillId="2" borderId="0" xfId="0" applyNumberFormat="1" applyFill="1" applyBorder="1"/>
    <xf numFmtId="164" fontId="0" fillId="2" borderId="7" xfId="0" applyNumberFormat="1" applyFill="1" applyBorder="1"/>
    <xf numFmtId="0" fontId="0" fillId="2" borderId="3" xfId="0" applyFill="1" applyBorder="1"/>
    <xf numFmtId="0" fontId="0" fillId="2" borderId="1" xfId="0" applyFill="1" applyBorder="1"/>
    <xf numFmtId="2" fontId="0" fillId="2" borderId="0" xfId="0" applyNumberFormat="1" applyFill="1"/>
    <xf numFmtId="0" fontId="0" fillId="2" borderId="6" xfId="0" applyFill="1" applyBorder="1"/>
    <xf numFmtId="0" fontId="4" fillId="3" borderId="11" xfId="0" applyFont="1" applyFill="1" applyBorder="1" applyAlignment="1">
      <alignment horizontal="center" vertical="center" wrapText="1" readingOrder="1"/>
    </xf>
    <xf numFmtId="0" fontId="5" fillId="4" borderId="11" xfId="0" applyFont="1" applyFill="1" applyBorder="1" applyAlignment="1">
      <alignment horizontal="left" vertical="top" wrapText="1" readingOrder="1"/>
    </xf>
    <xf numFmtId="164" fontId="5" fillId="4" borderId="11" xfId="0" applyNumberFormat="1" applyFont="1" applyFill="1" applyBorder="1" applyAlignment="1">
      <alignment horizontal="right" vertical="top" wrapText="1" readingOrder="1"/>
    </xf>
    <xf numFmtId="165" fontId="5" fillId="4" borderId="11" xfId="0" applyNumberFormat="1" applyFont="1" applyFill="1" applyBorder="1" applyAlignment="1">
      <alignment horizontal="right" vertical="top" wrapText="1" readingOrder="1"/>
    </xf>
    <xf numFmtId="0" fontId="5" fillId="4" borderId="11" xfId="0" applyFont="1" applyFill="1" applyBorder="1" applyAlignment="1">
      <alignment horizontal="center" wrapText="1" readingOrder="1"/>
    </xf>
    <xf numFmtId="4" fontId="5" fillId="4" borderId="11" xfId="0" applyNumberFormat="1" applyFont="1" applyFill="1" applyBorder="1" applyAlignment="1">
      <alignment horizontal="right" vertical="top" wrapText="1" readingOrder="1"/>
    </xf>
    <xf numFmtId="0" fontId="5" fillId="2" borderId="11" xfId="0" applyFont="1" applyFill="1" applyBorder="1" applyAlignment="1">
      <alignment horizontal="left" vertical="top" wrapText="1" readingOrder="1"/>
    </xf>
    <xf numFmtId="164" fontId="5" fillId="2" borderId="11" xfId="0" applyNumberFormat="1" applyFont="1" applyFill="1" applyBorder="1" applyAlignment="1">
      <alignment horizontal="right" vertical="top" wrapText="1" readingOrder="1"/>
    </xf>
    <xf numFmtId="165" fontId="5" fillId="2" borderId="11" xfId="0" applyNumberFormat="1" applyFont="1" applyFill="1" applyBorder="1" applyAlignment="1">
      <alignment horizontal="right" vertical="top" wrapText="1" readingOrder="1"/>
    </xf>
    <xf numFmtId="0" fontId="5" fillId="2" borderId="11" xfId="0" applyFont="1" applyFill="1" applyBorder="1" applyAlignment="1">
      <alignment horizontal="center" vertical="center" wrapText="1" readingOrder="1"/>
    </xf>
    <xf numFmtId="0" fontId="5" fillId="4" borderId="11" xfId="0" applyFont="1" applyFill="1" applyBorder="1" applyAlignment="1">
      <alignment horizontal="center" vertical="center" wrapText="1" readingOrder="1"/>
    </xf>
    <xf numFmtId="0" fontId="5" fillId="2" borderId="11" xfId="0" applyFont="1" applyFill="1" applyBorder="1" applyAlignment="1">
      <alignment horizontal="center" vertical="top" wrapText="1" readingOrder="1"/>
    </xf>
    <xf numFmtId="0" fontId="5" fillId="4" borderId="11" xfId="0" applyFont="1" applyFill="1" applyBorder="1" applyAlignment="1">
      <alignment horizontal="center" vertical="top" wrapText="1" readingOrder="1"/>
    </xf>
    <xf numFmtId="0" fontId="3" fillId="5" borderId="11" xfId="0" applyFont="1" applyFill="1" applyBorder="1" applyAlignment="1">
      <alignment horizontal="left" vertical="center" wrapText="1" readingOrder="1"/>
    </xf>
    <xf numFmtId="0" fontId="3" fillId="5" borderId="11" xfId="0" applyFont="1" applyFill="1" applyBorder="1" applyAlignment="1">
      <alignment horizontal="left" vertical="top" wrapText="1" readingOrder="1"/>
    </xf>
    <xf numFmtId="164" fontId="3" fillId="5" borderId="11" xfId="0" applyNumberFormat="1" applyFont="1" applyFill="1" applyBorder="1" applyAlignment="1">
      <alignment horizontal="right" vertical="center" wrapText="1" readingOrder="1"/>
    </xf>
    <xf numFmtId="165" fontId="3" fillId="5" borderId="11" xfId="0" applyNumberFormat="1" applyFont="1" applyFill="1" applyBorder="1" applyAlignment="1">
      <alignment horizontal="right" vertical="center" wrapText="1" readingOrder="1"/>
    </xf>
    <xf numFmtId="0" fontId="3" fillId="5" borderId="11" xfId="0" applyFont="1" applyFill="1" applyBorder="1" applyAlignment="1">
      <alignment horizontal="center" vertical="top" wrapText="1" readingOrder="1"/>
    </xf>
    <xf numFmtId="165" fontId="3" fillId="5" borderId="11" xfId="0" applyNumberFormat="1" applyFont="1" applyFill="1" applyBorder="1" applyAlignment="1">
      <alignment horizontal="center" vertical="center" wrapText="1" readingOrder="1"/>
    </xf>
    <xf numFmtId="164" fontId="0" fillId="0" borderId="7" xfId="0" applyNumberFormat="1" applyBorder="1"/>
    <xf numFmtId="0" fontId="2" fillId="2" borderId="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/>
    </xf>
    <xf numFmtId="0" fontId="5" fillId="4" borderId="11" xfId="0" applyFont="1" applyFill="1" applyBorder="1" applyAlignment="1">
      <alignment horizontal="left" vertical="top" wrapText="1" readingOrder="1"/>
    </xf>
    <xf numFmtId="0" fontId="5" fillId="4" borderId="11" xfId="0" applyFont="1" applyFill="1" applyBorder="1" applyAlignment="1">
      <alignment horizontal="left" vertical="top" wrapText="1" readingOrder="1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 readingOrder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3"/>
  <sheetViews>
    <sheetView tabSelected="1" zoomScale="87" zoomScaleNormal="87" workbookViewId="0">
      <selection activeCell="J12" sqref="J12"/>
    </sheetView>
  </sheetViews>
  <sheetFormatPr defaultRowHeight="15" x14ac:dyDescent="0.25"/>
  <cols>
    <col min="1" max="1" width="19.28515625" customWidth="1"/>
    <col min="2" max="2" width="29.85546875" customWidth="1"/>
    <col min="3" max="3" width="16.42578125" customWidth="1"/>
    <col min="4" max="4" width="16.7109375" customWidth="1"/>
    <col min="5" max="5" width="14.42578125" customWidth="1"/>
    <col min="6" max="7" width="13.28515625" customWidth="1"/>
    <col min="8" max="8" width="11.5703125" customWidth="1"/>
    <col min="9" max="9" width="9.7109375" customWidth="1"/>
    <col min="10" max="10" width="60.7109375" customWidth="1"/>
    <col min="11" max="11" width="9.42578125" bestFit="1" customWidth="1"/>
    <col min="12" max="12" width="10.140625" bestFit="1" customWidth="1"/>
    <col min="13" max="13" width="10" bestFit="1" customWidth="1"/>
  </cols>
  <sheetData>
    <row r="1" spans="1:14" ht="105.75" customHeight="1" x14ac:dyDescent="0.25">
      <c r="A1" s="47" t="s">
        <v>65</v>
      </c>
      <c r="B1" s="48"/>
      <c r="C1" s="48"/>
      <c r="D1" s="48"/>
      <c r="E1" s="48"/>
      <c r="F1" s="48"/>
      <c r="G1" s="48"/>
      <c r="H1" s="48"/>
      <c r="I1" s="48"/>
      <c r="J1" s="48"/>
      <c r="L1" s="4"/>
    </row>
    <row r="2" spans="1:14" ht="18" customHeight="1" x14ac:dyDescent="0.25">
      <c r="A2" s="43"/>
      <c r="B2" s="42"/>
      <c r="C2" s="42"/>
      <c r="D2" s="42"/>
      <c r="E2" s="42"/>
      <c r="F2" s="42"/>
      <c r="G2" s="42"/>
      <c r="H2" s="42"/>
      <c r="I2" s="42"/>
      <c r="J2" s="44" t="s">
        <v>54</v>
      </c>
      <c r="L2" s="12"/>
    </row>
    <row r="3" spans="1:14" ht="58.5" customHeight="1" x14ac:dyDescent="0.25">
      <c r="A3" s="49" t="s">
        <v>35</v>
      </c>
      <c r="B3" s="49" t="s">
        <v>34</v>
      </c>
      <c r="C3" s="49" t="s">
        <v>67</v>
      </c>
      <c r="D3" s="49" t="s">
        <v>68</v>
      </c>
      <c r="E3" s="49" t="s">
        <v>69</v>
      </c>
      <c r="F3" s="49" t="s">
        <v>52</v>
      </c>
      <c r="G3" s="49"/>
      <c r="H3" s="49" t="s">
        <v>55</v>
      </c>
      <c r="I3" s="49"/>
      <c r="J3" s="49" t="s">
        <v>33</v>
      </c>
      <c r="L3" s="1"/>
    </row>
    <row r="4" spans="1:14" ht="39" customHeight="1" x14ac:dyDescent="0.25">
      <c r="A4" s="49"/>
      <c r="B4" s="49"/>
      <c r="C4" s="49"/>
      <c r="D4" s="49"/>
      <c r="E4" s="49"/>
      <c r="F4" s="22" t="s">
        <v>32</v>
      </c>
      <c r="G4" s="22" t="s">
        <v>31</v>
      </c>
      <c r="H4" s="22" t="s">
        <v>32</v>
      </c>
      <c r="I4" s="22" t="s">
        <v>31</v>
      </c>
      <c r="J4" s="49"/>
      <c r="L4" s="19"/>
    </row>
    <row r="5" spans="1:14" ht="15.75" customHeight="1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 t="s">
        <v>30</v>
      </c>
      <c r="G5" s="22" t="s">
        <v>56</v>
      </c>
      <c r="H5" s="22" t="s">
        <v>57</v>
      </c>
      <c r="I5" s="22" t="s">
        <v>58</v>
      </c>
      <c r="J5" s="22">
        <v>10</v>
      </c>
      <c r="L5" s="1"/>
    </row>
    <row r="6" spans="1:14" ht="63.75" x14ac:dyDescent="0.25">
      <c r="A6" s="46" t="s">
        <v>29</v>
      </c>
      <c r="B6" s="23" t="s">
        <v>28</v>
      </c>
      <c r="C6" s="24">
        <v>1263830.5</v>
      </c>
      <c r="D6" s="24">
        <v>1488118</v>
      </c>
      <c r="E6" s="24">
        <v>1539652.3</v>
      </c>
      <c r="F6" s="24">
        <f>E6-D6</f>
        <v>51534.300000000047</v>
      </c>
      <c r="G6" s="25">
        <f>E6/D6</f>
        <v>1.0346305198915677</v>
      </c>
      <c r="H6" s="24">
        <f>E6-C6</f>
        <v>275821.80000000005</v>
      </c>
      <c r="I6" s="25">
        <f>E6/C6</f>
        <v>1.2182427153008255</v>
      </c>
      <c r="J6" s="32" t="s">
        <v>61</v>
      </c>
      <c r="K6" s="1"/>
      <c r="L6" s="20"/>
    </row>
    <row r="7" spans="1:14" ht="25.5" x14ac:dyDescent="0.25">
      <c r="A7" s="46"/>
      <c r="B7" s="23" t="s">
        <v>27</v>
      </c>
      <c r="C7" s="24">
        <v>351580.8</v>
      </c>
      <c r="D7" s="24">
        <v>421974.5</v>
      </c>
      <c r="E7" s="24">
        <v>433702</v>
      </c>
      <c r="F7" s="24">
        <f t="shared" ref="F7:F32" si="0">E7-D7</f>
        <v>11727.5</v>
      </c>
      <c r="G7" s="25">
        <f t="shared" ref="G7:G32" si="1">E7/D7</f>
        <v>1.0277919637324056</v>
      </c>
      <c r="H7" s="24">
        <f t="shared" ref="H7:H32" si="2">E7-C7</f>
        <v>82121.200000000012</v>
      </c>
      <c r="I7" s="25">
        <f t="shared" ref="I7:I32" si="3">E7/C7</f>
        <v>1.2335770326479718</v>
      </c>
      <c r="J7" s="26"/>
      <c r="L7" s="20"/>
    </row>
    <row r="8" spans="1:14" ht="18.75" customHeight="1" x14ac:dyDescent="0.25">
      <c r="A8" s="46"/>
      <c r="B8" s="23" t="s">
        <v>26</v>
      </c>
      <c r="C8" s="27">
        <v>8.18</v>
      </c>
      <c r="D8" s="27">
        <v>8.18</v>
      </c>
      <c r="E8" s="27">
        <v>8.18</v>
      </c>
      <c r="F8" s="27">
        <f t="shared" si="0"/>
        <v>0</v>
      </c>
      <c r="G8" s="25">
        <f t="shared" si="1"/>
        <v>1</v>
      </c>
      <c r="H8" s="27">
        <f t="shared" si="2"/>
        <v>0</v>
      </c>
      <c r="I8" s="25">
        <f t="shared" si="3"/>
        <v>1</v>
      </c>
      <c r="J8" s="26"/>
      <c r="L8" s="20"/>
      <c r="M8" s="5"/>
    </row>
    <row r="9" spans="1:14" ht="39" customHeight="1" x14ac:dyDescent="0.25">
      <c r="A9" s="28" t="s">
        <v>25</v>
      </c>
      <c r="B9" s="28" t="s">
        <v>24</v>
      </c>
      <c r="C9" s="29">
        <v>41918.6</v>
      </c>
      <c r="D9" s="29">
        <v>41919</v>
      </c>
      <c r="E9" s="29">
        <v>44965</v>
      </c>
      <c r="F9" s="29">
        <f t="shared" si="0"/>
        <v>3046</v>
      </c>
      <c r="G9" s="30">
        <f t="shared" si="1"/>
        <v>1.0726639471361434</v>
      </c>
      <c r="H9" s="29">
        <f t="shared" si="2"/>
        <v>3046.4000000000015</v>
      </c>
      <c r="I9" s="30">
        <f t="shared" si="3"/>
        <v>1.0726741828209911</v>
      </c>
      <c r="J9" s="31" t="s">
        <v>64</v>
      </c>
      <c r="K9" s="1"/>
      <c r="L9" s="20"/>
      <c r="M9" s="12"/>
    </row>
    <row r="10" spans="1:14" ht="38.25" x14ac:dyDescent="0.25">
      <c r="A10" s="23" t="s">
        <v>23</v>
      </c>
      <c r="B10" s="23" t="s">
        <v>22</v>
      </c>
      <c r="C10" s="24">
        <v>805298.8</v>
      </c>
      <c r="D10" s="24">
        <v>848663</v>
      </c>
      <c r="E10" s="24">
        <v>943429.9</v>
      </c>
      <c r="F10" s="24">
        <f t="shared" si="0"/>
        <v>94766.900000000023</v>
      </c>
      <c r="G10" s="25">
        <f t="shared" si="1"/>
        <v>1.1116661148182494</v>
      </c>
      <c r="H10" s="24">
        <f t="shared" si="2"/>
        <v>138131.09999999998</v>
      </c>
      <c r="I10" s="25">
        <f t="shared" si="3"/>
        <v>1.1715277608758388</v>
      </c>
      <c r="J10" s="32" t="s">
        <v>74</v>
      </c>
      <c r="L10" s="20"/>
    </row>
    <row r="11" spans="1:14" ht="41.25" customHeight="1" x14ac:dyDescent="0.25">
      <c r="A11" s="31" t="s">
        <v>21</v>
      </c>
      <c r="B11" s="31" t="s">
        <v>20</v>
      </c>
      <c r="C11" s="29">
        <v>0</v>
      </c>
      <c r="D11" s="29">
        <v>0</v>
      </c>
      <c r="E11" s="29">
        <v>96.9</v>
      </c>
      <c r="F11" s="29">
        <f t="shared" si="0"/>
        <v>96.9</v>
      </c>
      <c r="G11" s="30" t="s">
        <v>60</v>
      </c>
      <c r="H11" s="29">
        <f t="shared" si="2"/>
        <v>96.9</v>
      </c>
      <c r="I11" s="30" t="s">
        <v>60</v>
      </c>
      <c r="J11" s="31"/>
      <c r="K11" s="1"/>
      <c r="L11" s="20"/>
    </row>
    <row r="12" spans="1:14" ht="36" customHeight="1" x14ac:dyDescent="0.25">
      <c r="A12" s="23" t="s">
        <v>19</v>
      </c>
      <c r="B12" s="23" t="s">
        <v>38</v>
      </c>
      <c r="C12" s="24">
        <v>1933</v>
      </c>
      <c r="D12" s="24">
        <v>4051</v>
      </c>
      <c r="E12" s="24">
        <v>4081.4</v>
      </c>
      <c r="F12" s="24">
        <f t="shared" si="0"/>
        <v>30.400000000000091</v>
      </c>
      <c r="G12" s="25">
        <f t="shared" si="1"/>
        <v>1.0075043199210072</v>
      </c>
      <c r="H12" s="24">
        <f t="shared" si="2"/>
        <v>2148.4</v>
      </c>
      <c r="I12" s="25">
        <f t="shared" si="3"/>
        <v>2.1114330056906363</v>
      </c>
      <c r="J12" s="32" t="s">
        <v>81</v>
      </c>
      <c r="K12" s="1"/>
      <c r="L12" s="20"/>
    </row>
    <row r="13" spans="1:14" ht="38.25" x14ac:dyDescent="0.25">
      <c r="A13" s="28" t="s">
        <v>18</v>
      </c>
      <c r="B13" s="28" t="s">
        <v>17</v>
      </c>
      <c r="C13" s="29">
        <v>45993</v>
      </c>
      <c r="D13" s="29">
        <v>46285</v>
      </c>
      <c r="E13" s="29">
        <v>41748.5</v>
      </c>
      <c r="F13" s="29">
        <f t="shared" si="0"/>
        <v>-4536.5</v>
      </c>
      <c r="G13" s="30">
        <f t="shared" si="1"/>
        <v>0.90198768499513882</v>
      </c>
      <c r="H13" s="29">
        <f t="shared" si="2"/>
        <v>-4244.5</v>
      </c>
      <c r="I13" s="30">
        <f t="shared" si="3"/>
        <v>0.90771421738090574</v>
      </c>
      <c r="J13" s="31" t="s">
        <v>75</v>
      </c>
      <c r="K13" s="1"/>
      <c r="L13" s="20"/>
    </row>
    <row r="14" spans="1:14" ht="39.75" customHeight="1" x14ac:dyDescent="0.25">
      <c r="A14" s="23" t="s">
        <v>16</v>
      </c>
      <c r="B14" s="23" t="s">
        <v>15</v>
      </c>
      <c r="C14" s="24">
        <v>56850</v>
      </c>
      <c r="D14" s="24">
        <v>67500</v>
      </c>
      <c r="E14" s="24">
        <v>76224.600000000006</v>
      </c>
      <c r="F14" s="24">
        <f t="shared" si="0"/>
        <v>8724.6000000000058</v>
      </c>
      <c r="G14" s="25">
        <f t="shared" si="1"/>
        <v>1.1292533333333334</v>
      </c>
      <c r="H14" s="24">
        <f t="shared" si="2"/>
        <v>19374.600000000006</v>
      </c>
      <c r="I14" s="25">
        <f t="shared" si="3"/>
        <v>1.340802110817942</v>
      </c>
      <c r="J14" s="32" t="s">
        <v>76</v>
      </c>
      <c r="K14" s="1"/>
      <c r="L14" s="20"/>
      <c r="N14" s="6"/>
    </row>
    <row r="15" spans="1:14" ht="23.25" customHeight="1" x14ac:dyDescent="0.25">
      <c r="A15" s="28" t="s">
        <v>70</v>
      </c>
      <c r="B15" s="28" t="s">
        <v>71</v>
      </c>
      <c r="C15" s="29">
        <v>504</v>
      </c>
      <c r="D15" s="29">
        <v>504</v>
      </c>
      <c r="E15" s="29">
        <v>504</v>
      </c>
      <c r="F15" s="29">
        <f t="shared" si="0"/>
        <v>0</v>
      </c>
      <c r="G15" s="30">
        <f t="shared" si="1"/>
        <v>1</v>
      </c>
      <c r="H15" s="29">
        <f t="shared" si="2"/>
        <v>0</v>
      </c>
      <c r="I15" s="30">
        <f t="shared" si="3"/>
        <v>1</v>
      </c>
      <c r="J15" s="31"/>
      <c r="K15" s="1"/>
      <c r="L15" s="20"/>
      <c r="N15" s="12"/>
    </row>
    <row r="16" spans="1:14" ht="27" customHeight="1" x14ac:dyDescent="0.25">
      <c r="A16" s="45" t="s">
        <v>14</v>
      </c>
      <c r="B16" s="45" t="s">
        <v>13</v>
      </c>
      <c r="C16" s="24">
        <v>125281.2</v>
      </c>
      <c r="D16" s="24">
        <v>96834</v>
      </c>
      <c r="E16" s="24">
        <v>104872.5</v>
      </c>
      <c r="F16" s="24">
        <f t="shared" si="0"/>
        <v>8038.5</v>
      </c>
      <c r="G16" s="25">
        <f t="shared" si="1"/>
        <v>1.0830131978437325</v>
      </c>
      <c r="H16" s="24">
        <f t="shared" si="2"/>
        <v>-20408.699999999997</v>
      </c>
      <c r="I16" s="25">
        <f t="shared" si="3"/>
        <v>0.83709686688824825</v>
      </c>
      <c r="J16" s="32" t="s">
        <v>72</v>
      </c>
      <c r="K16" s="1"/>
      <c r="L16" s="20"/>
    </row>
    <row r="17" spans="1:13" ht="29.25" customHeight="1" x14ac:dyDescent="0.25">
      <c r="A17" s="28" t="s">
        <v>45</v>
      </c>
      <c r="B17" s="28" t="s">
        <v>46</v>
      </c>
      <c r="C17" s="29">
        <v>36910</v>
      </c>
      <c r="D17" s="29">
        <v>38060</v>
      </c>
      <c r="E17" s="29">
        <v>55086.7</v>
      </c>
      <c r="F17" s="29">
        <f t="shared" si="0"/>
        <v>17026.699999999997</v>
      </c>
      <c r="G17" s="30">
        <f t="shared" si="1"/>
        <v>1.4473646873357855</v>
      </c>
      <c r="H17" s="29">
        <f t="shared" si="2"/>
        <v>18176.699999999997</v>
      </c>
      <c r="I17" s="30">
        <f t="shared" si="3"/>
        <v>1.4924600379301001</v>
      </c>
      <c r="J17" s="31" t="s">
        <v>73</v>
      </c>
      <c r="K17" s="1"/>
      <c r="L17" s="20"/>
    </row>
    <row r="18" spans="1:13" ht="57" customHeight="1" x14ac:dyDescent="0.25">
      <c r="A18" s="45">
        <v>93</v>
      </c>
      <c r="B18" s="45" t="s">
        <v>47</v>
      </c>
      <c r="C18" s="24">
        <v>93937.2</v>
      </c>
      <c r="D18" s="24">
        <v>86022.9</v>
      </c>
      <c r="E18" s="24">
        <v>96960.6</v>
      </c>
      <c r="F18" s="24">
        <f t="shared" si="0"/>
        <v>10937.700000000012</v>
      </c>
      <c r="G18" s="25">
        <f t="shared" si="1"/>
        <v>1.1271487011016836</v>
      </c>
      <c r="H18" s="24">
        <f t="shared" si="2"/>
        <v>3023.4000000000087</v>
      </c>
      <c r="I18" s="25">
        <f t="shared" si="3"/>
        <v>1.0321853323284067</v>
      </c>
      <c r="J18" s="34"/>
      <c r="K18" s="2"/>
      <c r="L18" s="20"/>
      <c r="M18" s="2"/>
    </row>
    <row r="19" spans="1:13" ht="27.75" customHeight="1" x14ac:dyDescent="0.25">
      <c r="A19" s="28" t="s">
        <v>50</v>
      </c>
      <c r="B19" s="28" t="s">
        <v>12</v>
      </c>
      <c r="C19" s="29">
        <v>9708.6</v>
      </c>
      <c r="D19" s="29">
        <v>15736</v>
      </c>
      <c r="E19" s="29">
        <v>25619.599999999999</v>
      </c>
      <c r="F19" s="29">
        <f t="shared" si="0"/>
        <v>9883.5999999999985</v>
      </c>
      <c r="G19" s="30">
        <f t="shared" si="1"/>
        <v>1.6280884595831213</v>
      </c>
      <c r="H19" s="29">
        <f t="shared" si="2"/>
        <v>15910.999999999998</v>
      </c>
      <c r="I19" s="30">
        <f t="shared" si="3"/>
        <v>2.6388562717590589</v>
      </c>
      <c r="J19" s="33" t="s">
        <v>62</v>
      </c>
      <c r="K19" s="1"/>
      <c r="L19" s="20"/>
      <c r="M19" s="2"/>
    </row>
    <row r="20" spans="1:13" ht="45.75" customHeight="1" x14ac:dyDescent="0.25">
      <c r="A20" s="45" t="s">
        <v>48</v>
      </c>
      <c r="B20" s="45" t="s">
        <v>49</v>
      </c>
      <c r="C20" s="24">
        <v>107744.8</v>
      </c>
      <c r="D20" s="24">
        <v>99207.1</v>
      </c>
      <c r="E20" s="24">
        <v>101538.5</v>
      </c>
      <c r="F20" s="24">
        <f t="shared" si="0"/>
        <v>2331.3999999999942</v>
      </c>
      <c r="G20" s="25">
        <f t="shared" si="1"/>
        <v>1.0235003341494711</v>
      </c>
      <c r="H20" s="24">
        <f t="shared" si="2"/>
        <v>-6206.3000000000029</v>
      </c>
      <c r="I20" s="25">
        <f t="shared" si="3"/>
        <v>0.94239814821689771</v>
      </c>
      <c r="J20" s="34" t="s">
        <v>66</v>
      </c>
      <c r="K20" s="3"/>
      <c r="L20" s="20"/>
    </row>
    <row r="21" spans="1:13" ht="29.25" customHeight="1" x14ac:dyDescent="0.25">
      <c r="A21" s="28" t="s">
        <v>41</v>
      </c>
      <c r="B21" s="28" t="s">
        <v>53</v>
      </c>
      <c r="C21" s="29">
        <v>4600</v>
      </c>
      <c r="D21" s="29">
        <v>5509.3</v>
      </c>
      <c r="E21" s="29">
        <v>27303</v>
      </c>
      <c r="F21" s="29">
        <f t="shared" si="0"/>
        <v>21793.7</v>
      </c>
      <c r="G21" s="30">
        <f t="shared" si="1"/>
        <v>4.9558020075145661</v>
      </c>
      <c r="H21" s="29">
        <f t="shared" si="2"/>
        <v>22703</v>
      </c>
      <c r="I21" s="30">
        <f t="shared" si="3"/>
        <v>5.9354347826086959</v>
      </c>
      <c r="J21" s="33" t="s">
        <v>59</v>
      </c>
      <c r="K21" s="7"/>
      <c r="L21" s="20"/>
    </row>
    <row r="22" spans="1:13" ht="27" customHeight="1" x14ac:dyDescent="0.25">
      <c r="A22" s="45" t="s">
        <v>44</v>
      </c>
      <c r="B22" s="45" t="s">
        <v>42</v>
      </c>
      <c r="C22" s="24">
        <v>4221</v>
      </c>
      <c r="D22" s="24">
        <v>13408.5</v>
      </c>
      <c r="E22" s="24">
        <v>16440.7</v>
      </c>
      <c r="F22" s="24">
        <f t="shared" si="0"/>
        <v>3032.2000000000007</v>
      </c>
      <c r="G22" s="25">
        <f t="shared" si="1"/>
        <v>1.2261401349889995</v>
      </c>
      <c r="H22" s="24">
        <f t="shared" si="2"/>
        <v>12219.7</v>
      </c>
      <c r="I22" s="25">
        <f t="shared" si="3"/>
        <v>3.8949774934849564</v>
      </c>
      <c r="J22" s="34" t="s">
        <v>63</v>
      </c>
      <c r="K22" s="1"/>
      <c r="L22" s="20"/>
    </row>
    <row r="23" spans="1:13" ht="40.5" customHeight="1" x14ac:dyDescent="0.25">
      <c r="A23" s="28" t="s">
        <v>43</v>
      </c>
      <c r="B23" s="28" t="s">
        <v>11</v>
      </c>
      <c r="C23" s="29">
        <v>578.29999999999995</v>
      </c>
      <c r="D23" s="29">
        <v>568.79999999999995</v>
      </c>
      <c r="E23" s="29">
        <v>738.3</v>
      </c>
      <c r="F23" s="29">
        <f t="shared" si="0"/>
        <v>169.5</v>
      </c>
      <c r="G23" s="30">
        <f t="shared" si="1"/>
        <v>1.2979957805907174</v>
      </c>
      <c r="H23" s="29">
        <f t="shared" si="2"/>
        <v>160</v>
      </c>
      <c r="I23" s="30">
        <f t="shared" si="3"/>
        <v>1.2766730070897458</v>
      </c>
      <c r="J23" s="33" t="s">
        <v>80</v>
      </c>
      <c r="K23" s="3"/>
      <c r="L23" s="20"/>
    </row>
    <row r="24" spans="1:13" ht="25.5" customHeight="1" x14ac:dyDescent="0.25">
      <c r="A24" s="45"/>
      <c r="B24" s="45" t="s">
        <v>51</v>
      </c>
      <c r="C24" s="24">
        <v>0</v>
      </c>
      <c r="D24" s="24">
        <v>1</v>
      </c>
      <c r="E24" s="24">
        <v>1.8</v>
      </c>
      <c r="F24" s="24">
        <f t="shared" si="0"/>
        <v>0.8</v>
      </c>
      <c r="G24" s="25">
        <f t="shared" si="1"/>
        <v>1.8</v>
      </c>
      <c r="H24" s="24">
        <f t="shared" si="2"/>
        <v>1.8</v>
      </c>
      <c r="I24" s="25"/>
      <c r="J24" s="34"/>
      <c r="K24" s="3"/>
      <c r="L24" s="20"/>
    </row>
    <row r="25" spans="1:13" ht="48" customHeight="1" x14ac:dyDescent="0.25">
      <c r="A25" s="28" t="s">
        <v>10</v>
      </c>
      <c r="B25" s="28" t="s">
        <v>9</v>
      </c>
      <c r="C25" s="29">
        <v>1436386.6</v>
      </c>
      <c r="D25" s="29">
        <v>1674130.8</v>
      </c>
      <c r="E25" s="29">
        <v>1725970.1</v>
      </c>
      <c r="F25" s="29">
        <f t="shared" si="0"/>
        <v>51839.300000000047</v>
      </c>
      <c r="G25" s="30">
        <f t="shared" si="1"/>
        <v>1.0309649042954112</v>
      </c>
      <c r="H25" s="29">
        <f t="shared" si="2"/>
        <v>289583.5</v>
      </c>
      <c r="I25" s="30">
        <f t="shared" si="3"/>
        <v>1.2016055426860708</v>
      </c>
      <c r="J25" s="33" t="s">
        <v>78</v>
      </c>
      <c r="K25" s="3"/>
      <c r="L25" s="20"/>
    </row>
    <row r="26" spans="1:13" ht="38.25" x14ac:dyDescent="0.25">
      <c r="A26" s="45" t="s">
        <v>8</v>
      </c>
      <c r="B26" s="45" t="s">
        <v>7</v>
      </c>
      <c r="C26" s="24">
        <v>952259.6</v>
      </c>
      <c r="D26" s="24">
        <v>1017833.1</v>
      </c>
      <c r="E26" s="24">
        <v>1974530.8</v>
      </c>
      <c r="F26" s="24">
        <f t="shared" si="0"/>
        <v>956697.70000000007</v>
      </c>
      <c r="G26" s="25">
        <f t="shared" si="1"/>
        <v>1.9399357320959596</v>
      </c>
      <c r="H26" s="24">
        <f t="shared" si="2"/>
        <v>1022271.2000000001</v>
      </c>
      <c r="I26" s="25">
        <f t="shared" si="3"/>
        <v>2.0735215481156608</v>
      </c>
      <c r="J26" s="34" t="s">
        <v>79</v>
      </c>
      <c r="K26" s="1"/>
      <c r="L26" s="20"/>
    </row>
    <row r="27" spans="1:13" ht="38.25" x14ac:dyDescent="0.25">
      <c r="A27" s="28" t="s">
        <v>6</v>
      </c>
      <c r="B27" s="28" t="s">
        <v>5</v>
      </c>
      <c r="C27" s="29">
        <v>2374157.2999999998</v>
      </c>
      <c r="D27" s="29">
        <v>2415009</v>
      </c>
      <c r="E27" s="29">
        <v>2409973.1</v>
      </c>
      <c r="F27" s="29">
        <f t="shared" si="0"/>
        <v>-5035.8999999999069</v>
      </c>
      <c r="G27" s="30">
        <f t="shared" si="1"/>
        <v>0.99791474897195009</v>
      </c>
      <c r="H27" s="29">
        <f t="shared" si="2"/>
        <v>35815.800000000279</v>
      </c>
      <c r="I27" s="30">
        <f t="shared" si="3"/>
        <v>1.0150856895623557</v>
      </c>
      <c r="J27" s="33"/>
      <c r="K27" s="1"/>
      <c r="L27" s="20"/>
    </row>
    <row r="28" spans="1:13" ht="62.25" customHeight="1" x14ac:dyDescent="0.25">
      <c r="A28" s="45" t="s">
        <v>39</v>
      </c>
      <c r="B28" s="45" t="s">
        <v>40</v>
      </c>
      <c r="C28" s="24">
        <v>102864.5</v>
      </c>
      <c r="D28" s="24">
        <v>1105443.6000000001</v>
      </c>
      <c r="E28" s="24">
        <v>1101450.8999999999</v>
      </c>
      <c r="F28" s="24">
        <f t="shared" si="0"/>
        <v>-3992.7000000001863</v>
      </c>
      <c r="G28" s="25">
        <f t="shared" si="1"/>
        <v>0.99638814680369026</v>
      </c>
      <c r="H28" s="24">
        <f t="shared" si="2"/>
        <v>998586.39999999991</v>
      </c>
      <c r="I28" s="25">
        <f t="shared" si="3"/>
        <v>10.707784512635554</v>
      </c>
      <c r="J28" s="34" t="s">
        <v>77</v>
      </c>
      <c r="K28" s="1"/>
      <c r="L28" s="20"/>
    </row>
    <row r="29" spans="1:13" ht="25.5" x14ac:dyDescent="0.25">
      <c r="A29" s="28" t="s">
        <v>36</v>
      </c>
      <c r="B29" s="28" t="s">
        <v>37</v>
      </c>
      <c r="C29" s="29">
        <v>0</v>
      </c>
      <c r="D29" s="29">
        <v>0</v>
      </c>
      <c r="E29" s="29">
        <v>0</v>
      </c>
      <c r="F29" s="29">
        <f t="shared" si="0"/>
        <v>0</v>
      </c>
      <c r="G29" s="30" t="s">
        <v>60</v>
      </c>
      <c r="H29" s="29">
        <f t="shared" si="2"/>
        <v>0</v>
      </c>
      <c r="I29" s="30" t="s">
        <v>60</v>
      </c>
      <c r="J29" s="33"/>
      <c r="K29" s="1"/>
      <c r="L29" s="20"/>
    </row>
    <row r="30" spans="1:13" ht="81" customHeight="1" x14ac:dyDescent="0.25">
      <c r="A30" s="45" t="s">
        <v>4</v>
      </c>
      <c r="B30" s="45" t="s">
        <v>3</v>
      </c>
      <c r="C30" s="24">
        <v>0</v>
      </c>
      <c r="D30" s="24">
        <v>0</v>
      </c>
      <c r="E30" s="24">
        <v>3535.8</v>
      </c>
      <c r="F30" s="24">
        <f t="shared" si="0"/>
        <v>3535.8</v>
      </c>
      <c r="G30" s="25" t="s">
        <v>60</v>
      </c>
      <c r="H30" s="24">
        <f t="shared" si="2"/>
        <v>3535.8</v>
      </c>
      <c r="I30" s="25" t="s">
        <v>60</v>
      </c>
      <c r="J30" s="34"/>
      <c r="K30" s="1"/>
      <c r="L30" s="20"/>
    </row>
    <row r="31" spans="1:13" ht="67.5" customHeight="1" x14ac:dyDescent="0.25">
      <c r="A31" s="28" t="s">
        <v>2</v>
      </c>
      <c r="B31" s="28" t="s">
        <v>1</v>
      </c>
      <c r="C31" s="29">
        <v>0</v>
      </c>
      <c r="D31" s="29">
        <v>0</v>
      </c>
      <c r="E31" s="29">
        <v>-8284.5</v>
      </c>
      <c r="F31" s="29">
        <f t="shared" si="0"/>
        <v>-8284.5</v>
      </c>
      <c r="G31" s="30" t="s">
        <v>60</v>
      </c>
      <c r="H31" s="29">
        <f t="shared" si="2"/>
        <v>-8284.5</v>
      </c>
      <c r="I31" s="30" t="s">
        <v>60</v>
      </c>
      <c r="J31" s="33"/>
      <c r="K31" s="1"/>
      <c r="L31" s="20"/>
    </row>
    <row r="32" spans="1:13" ht="33.75" customHeight="1" x14ac:dyDescent="0.25">
      <c r="A32" s="35" t="s">
        <v>0</v>
      </c>
      <c r="B32" s="36"/>
      <c r="C32" s="37">
        <f>SUM(C9:C31)+C6</f>
        <v>7464977</v>
      </c>
      <c r="D32" s="37">
        <f>SUM(D9:D31)+D6</f>
        <v>9064804.0999999996</v>
      </c>
      <c r="E32" s="37">
        <f>SUM(E9:E31)+E6</f>
        <v>10286440.500000002</v>
      </c>
      <c r="F32" s="37">
        <f t="shared" si="0"/>
        <v>1221636.4000000022</v>
      </c>
      <c r="G32" s="40">
        <f t="shared" si="1"/>
        <v>1.1347669940269314</v>
      </c>
      <c r="H32" s="37">
        <f t="shared" si="2"/>
        <v>2821463.5000000019</v>
      </c>
      <c r="I32" s="38">
        <f t="shared" si="3"/>
        <v>1.3779601062401132</v>
      </c>
      <c r="J32" s="39"/>
      <c r="K32" s="1"/>
      <c r="L32" s="20"/>
    </row>
    <row r="33" spans="1:11" x14ac:dyDescent="0.25">
      <c r="A33" s="9"/>
      <c r="B33" s="9"/>
      <c r="C33" s="9"/>
      <c r="D33" s="11"/>
      <c r="E33" s="41"/>
      <c r="F33" s="5"/>
      <c r="G33" s="5"/>
      <c r="H33" s="5"/>
      <c r="I33" s="9"/>
      <c r="J33" s="8"/>
      <c r="K33" s="1"/>
    </row>
    <row r="34" spans="1:11" x14ac:dyDescent="0.25">
      <c r="A34" s="9"/>
      <c r="B34" s="9"/>
      <c r="C34" s="17"/>
      <c r="D34" s="16"/>
      <c r="E34" s="17"/>
      <c r="F34" s="18"/>
      <c r="G34" s="18"/>
      <c r="H34" s="18"/>
      <c r="I34" s="15"/>
      <c r="J34" s="21"/>
    </row>
    <row r="35" spans="1:11" x14ac:dyDescent="0.25">
      <c r="A35" s="9"/>
      <c r="B35" s="9"/>
      <c r="C35" s="41"/>
      <c r="D35" s="12"/>
      <c r="E35" s="9"/>
      <c r="F35" s="5"/>
      <c r="G35" s="5"/>
      <c r="H35" s="5"/>
      <c r="I35" s="9"/>
      <c r="J35" s="8"/>
    </row>
    <row r="36" spans="1:11" x14ac:dyDescent="0.25">
      <c r="A36" s="9"/>
      <c r="B36" s="9"/>
      <c r="C36" s="9"/>
      <c r="D36" s="12"/>
      <c r="E36" s="9"/>
      <c r="F36" s="5"/>
      <c r="G36" s="5"/>
      <c r="H36" s="5"/>
      <c r="I36" s="9"/>
      <c r="J36" s="8"/>
    </row>
    <row r="37" spans="1:11" x14ac:dyDescent="0.25">
      <c r="A37" s="9"/>
      <c r="B37" s="9"/>
      <c r="C37" s="9"/>
      <c r="D37" s="12"/>
      <c r="E37" s="9"/>
      <c r="F37" s="5"/>
      <c r="G37" s="5"/>
      <c r="H37" s="5"/>
      <c r="I37" s="9"/>
      <c r="J37" s="8"/>
    </row>
    <row r="38" spans="1:11" x14ac:dyDescent="0.25">
      <c r="A38" s="9"/>
      <c r="B38" s="9"/>
      <c r="C38" s="9"/>
      <c r="D38" s="12"/>
      <c r="E38" s="9"/>
      <c r="F38" s="5"/>
      <c r="G38" s="5"/>
      <c r="H38" s="5"/>
      <c r="I38" s="9"/>
      <c r="J38" s="8"/>
    </row>
    <row r="39" spans="1:11" x14ac:dyDescent="0.25">
      <c r="A39" s="9"/>
      <c r="B39" s="9"/>
      <c r="C39" s="9"/>
      <c r="D39" s="12"/>
      <c r="E39" s="9"/>
      <c r="F39" s="5"/>
      <c r="G39" s="5"/>
      <c r="H39" s="5"/>
      <c r="I39" s="9"/>
      <c r="J39" s="8"/>
    </row>
    <row r="40" spans="1:11" x14ac:dyDescent="0.25">
      <c r="A40" s="9"/>
      <c r="B40" s="9"/>
      <c r="C40" s="9"/>
      <c r="D40" s="12"/>
      <c r="E40" s="9"/>
      <c r="F40" s="5"/>
      <c r="G40" s="5"/>
      <c r="H40" s="5"/>
      <c r="I40" s="9"/>
      <c r="J40" s="8"/>
    </row>
    <row r="41" spans="1:11" x14ac:dyDescent="0.25">
      <c r="A41" s="9"/>
      <c r="B41" s="9"/>
      <c r="C41" s="9"/>
      <c r="D41" s="12"/>
      <c r="E41" s="9"/>
      <c r="F41" s="5"/>
      <c r="G41" s="5"/>
      <c r="H41" s="5"/>
      <c r="I41" s="9"/>
      <c r="J41" s="8"/>
    </row>
    <row r="42" spans="1:11" x14ac:dyDescent="0.25">
      <c r="A42" s="8"/>
      <c r="B42" s="9"/>
      <c r="C42" s="9"/>
      <c r="D42" s="12"/>
      <c r="E42" s="9"/>
      <c r="F42" s="5"/>
      <c r="G42" s="5"/>
      <c r="H42" s="5"/>
      <c r="I42" s="9"/>
      <c r="J42" s="8"/>
    </row>
    <row r="43" spans="1:11" x14ac:dyDescent="0.25">
      <c r="A43" s="8"/>
      <c r="B43" s="9"/>
      <c r="C43" s="9"/>
      <c r="D43" s="12"/>
      <c r="E43" s="14"/>
      <c r="F43" s="5"/>
      <c r="G43" s="5"/>
      <c r="H43" s="5"/>
      <c r="I43" s="9"/>
      <c r="J43" s="8"/>
    </row>
    <row r="44" spans="1:11" x14ac:dyDescent="0.25">
      <c r="A44" s="8"/>
      <c r="B44" s="9"/>
      <c r="C44" s="9"/>
      <c r="D44" s="12"/>
      <c r="E44" s="9"/>
      <c r="F44" s="5"/>
      <c r="G44" s="5"/>
      <c r="H44" s="5"/>
      <c r="I44" s="9"/>
      <c r="J44" s="8"/>
    </row>
    <row r="45" spans="1:11" x14ac:dyDescent="0.25">
      <c r="A45" s="8"/>
      <c r="B45" s="9"/>
      <c r="C45" s="9"/>
      <c r="D45" s="12"/>
      <c r="E45" s="9"/>
      <c r="F45" s="5"/>
      <c r="G45" s="5"/>
      <c r="H45" s="5"/>
      <c r="I45" s="9"/>
      <c r="J45" s="8"/>
    </row>
    <row r="46" spans="1:11" x14ac:dyDescent="0.25">
      <c r="A46" s="8"/>
      <c r="B46" s="9"/>
      <c r="C46" s="9"/>
      <c r="D46" s="12"/>
      <c r="E46" s="9"/>
      <c r="H46" s="5"/>
      <c r="I46" s="9"/>
      <c r="J46" s="8"/>
    </row>
    <row r="47" spans="1:11" x14ac:dyDescent="0.25">
      <c r="A47" s="8"/>
      <c r="B47" s="9"/>
      <c r="C47" s="9"/>
      <c r="D47" s="12"/>
      <c r="E47" s="9"/>
      <c r="H47" s="5"/>
      <c r="I47" s="9"/>
      <c r="J47" s="8"/>
    </row>
    <row r="48" spans="1:11" x14ac:dyDescent="0.25">
      <c r="A48" s="8"/>
      <c r="B48" s="9"/>
      <c r="C48" s="9"/>
      <c r="D48" s="12"/>
      <c r="E48" s="9"/>
      <c r="H48" s="5"/>
      <c r="I48" s="9"/>
      <c r="J48" s="8"/>
    </row>
    <row r="49" spans="1:10" x14ac:dyDescent="0.25">
      <c r="A49" s="8"/>
      <c r="B49" s="9"/>
      <c r="C49" s="9"/>
      <c r="D49" s="12"/>
      <c r="E49" s="9"/>
      <c r="H49" s="5"/>
      <c r="I49" s="9"/>
      <c r="J49" s="8"/>
    </row>
    <row r="50" spans="1:10" x14ac:dyDescent="0.25">
      <c r="A50" s="8"/>
      <c r="B50" s="9"/>
      <c r="C50" s="9"/>
      <c r="D50" s="12"/>
      <c r="E50" s="9"/>
      <c r="H50" s="5"/>
      <c r="I50" s="9"/>
      <c r="J50" s="8"/>
    </row>
    <row r="51" spans="1:10" x14ac:dyDescent="0.25">
      <c r="A51" s="8"/>
      <c r="B51" s="9"/>
      <c r="C51" s="9"/>
      <c r="D51" s="12"/>
      <c r="E51" s="9"/>
      <c r="H51" s="5"/>
      <c r="I51" s="9"/>
      <c r="J51" s="8"/>
    </row>
    <row r="52" spans="1:10" x14ac:dyDescent="0.25">
      <c r="A52" s="8"/>
      <c r="B52" s="9"/>
      <c r="C52" s="9"/>
      <c r="D52" s="12"/>
      <c r="E52" s="9"/>
      <c r="H52" s="5"/>
      <c r="I52" s="9"/>
      <c r="J52" s="8"/>
    </row>
    <row r="53" spans="1:10" x14ac:dyDescent="0.25">
      <c r="A53" s="8"/>
      <c r="B53" s="9"/>
      <c r="C53" s="9"/>
      <c r="D53" s="12"/>
      <c r="E53" s="9"/>
      <c r="H53" s="5"/>
      <c r="I53" s="9"/>
      <c r="J53" s="8"/>
    </row>
    <row r="54" spans="1:10" x14ac:dyDescent="0.25">
      <c r="A54" s="8"/>
      <c r="B54" s="9"/>
      <c r="C54" s="9"/>
      <c r="D54" s="12"/>
      <c r="E54" s="9"/>
      <c r="H54" s="5"/>
      <c r="I54" s="9"/>
      <c r="J54" s="8"/>
    </row>
    <row r="55" spans="1:10" x14ac:dyDescent="0.25">
      <c r="A55" s="8"/>
      <c r="B55" s="9"/>
      <c r="C55" s="9"/>
      <c r="D55" s="12"/>
      <c r="E55" s="9"/>
      <c r="H55" s="5"/>
      <c r="I55" s="9"/>
      <c r="J55" s="8"/>
    </row>
    <row r="56" spans="1:10" x14ac:dyDescent="0.25">
      <c r="A56" s="8"/>
      <c r="B56" s="9"/>
      <c r="C56" s="9"/>
      <c r="D56" s="12"/>
      <c r="E56" s="9"/>
      <c r="H56" s="5"/>
      <c r="I56" s="9"/>
      <c r="J56" s="8"/>
    </row>
    <row r="57" spans="1:10" x14ac:dyDescent="0.25">
      <c r="A57" s="8"/>
      <c r="B57" s="9"/>
      <c r="C57" s="9"/>
      <c r="D57" s="12"/>
      <c r="E57" s="9"/>
      <c r="H57" s="5"/>
      <c r="I57" s="9"/>
      <c r="J57" s="8"/>
    </row>
    <row r="58" spans="1:10" x14ac:dyDescent="0.25">
      <c r="A58" s="8"/>
      <c r="B58" s="9"/>
      <c r="C58" s="9"/>
      <c r="D58" s="12"/>
      <c r="E58" s="9"/>
      <c r="H58" s="5"/>
      <c r="I58" s="9"/>
      <c r="J58" s="8"/>
    </row>
    <row r="59" spans="1:10" x14ac:dyDescent="0.25">
      <c r="A59" s="8"/>
      <c r="B59" s="9"/>
      <c r="C59" s="10"/>
      <c r="D59" s="12"/>
      <c r="E59" s="9"/>
      <c r="H59" s="5"/>
      <c r="I59" s="9"/>
      <c r="J59" s="8"/>
    </row>
    <row r="60" spans="1:10" x14ac:dyDescent="0.25">
      <c r="A60" s="8"/>
      <c r="B60" s="9"/>
      <c r="D60" s="12"/>
      <c r="E60" s="9"/>
      <c r="H60" s="13"/>
      <c r="I60" s="9"/>
      <c r="J60" s="8"/>
    </row>
    <row r="61" spans="1:10" x14ac:dyDescent="0.25">
      <c r="A61" s="8"/>
      <c r="B61" s="9"/>
      <c r="D61" s="12"/>
      <c r="E61" s="9"/>
      <c r="I61" s="9"/>
      <c r="J61" s="8"/>
    </row>
    <row r="62" spans="1:10" x14ac:dyDescent="0.25">
      <c r="A62" s="8"/>
      <c r="B62" s="9"/>
      <c r="D62" s="12"/>
      <c r="E62" s="9"/>
      <c r="I62" s="9"/>
      <c r="J62" s="8"/>
    </row>
    <row r="63" spans="1:10" x14ac:dyDescent="0.25">
      <c r="A63" s="8"/>
      <c r="B63" s="9"/>
      <c r="D63" s="12"/>
      <c r="E63" s="9"/>
      <c r="I63" s="9"/>
      <c r="J63" s="8"/>
    </row>
    <row r="64" spans="1:10" x14ac:dyDescent="0.25">
      <c r="A64" s="8"/>
      <c r="B64" s="9"/>
      <c r="D64" s="12"/>
      <c r="E64" s="9"/>
      <c r="I64" s="9"/>
      <c r="J64" s="8"/>
    </row>
    <row r="65" spans="1:10" x14ac:dyDescent="0.25">
      <c r="A65" s="8"/>
      <c r="B65" s="9"/>
      <c r="D65" s="12"/>
      <c r="E65" s="9"/>
      <c r="I65" s="9"/>
      <c r="J65" s="8"/>
    </row>
    <row r="66" spans="1:10" x14ac:dyDescent="0.25">
      <c r="A66" s="8"/>
      <c r="B66" s="9"/>
      <c r="D66" s="12"/>
      <c r="E66" s="9"/>
      <c r="I66" s="9"/>
      <c r="J66" s="8"/>
    </row>
    <row r="67" spans="1:10" x14ac:dyDescent="0.25">
      <c r="A67" s="8"/>
      <c r="B67" s="9"/>
      <c r="D67" s="12"/>
      <c r="E67" s="9"/>
      <c r="I67" s="10"/>
      <c r="J67" s="8"/>
    </row>
    <row r="68" spans="1:10" x14ac:dyDescent="0.25">
      <c r="A68" s="8"/>
      <c r="B68" s="9"/>
      <c r="D68" s="12"/>
      <c r="E68" s="9"/>
      <c r="J68" s="8"/>
    </row>
    <row r="69" spans="1:10" x14ac:dyDescent="0.25">
      <c r="A69" s="8"/>
      <c r="B69" s="9"/>
      <c r="D69" s="12"/>
      <c r="E69" s="9"/>
    </row>
    <row r="70" spans="1:10" x14ac:dyDescent="0.25">
      <c r="A70" s="8"/>
      <c r="B70" s="9"/>
      <c r="D70" s="12"/>
      <c r="E70" s="9"/>
    </row>
    <row r="71" spans="1:10" x14ac:dyDescent="0.25">
      <c r="A71" s="8"/>
      <c r="B71" s="9"/>
      <c r="D71" s="12"/>
      <c r="E71" s="9"/>
    </row>
    <row r="72" spans="1:10" x14ac:dyDescent="0.25">
      <c r="A72" s="8"/>
      <c r="B72" s="9"/>
      <c r="D72" s="12"/>
      <c r="E72" s="9"/>
    </row>
    <row r="73" spans="1:10" x14ac:dyDescent="0.25">
      <c r="A73" s="8"/>
      <c r="B73" s="9"/>
      <c r="D73" s="12"/>
      <c r="E73" s="9"/>
    </row>
    <row r="74" spans="1:10" x14ac:dyDescent="0.25">
      <c r="A74" s="8"/>
      <c r="B74" s="9"/>
      <c r="D74" s="12"/>
      <c r="E74" s="9"/>
    </row>
    <row r="75" spans="1:10" x14ac:dyDescent="0.25">
      <c r="A75" s="8"/>
      <c r="B75" s="9"/>
      <c r="D75" s="12"/>
      <c r="E75" s="9"/>
    </row>
    <row r="76" spans="1:10" x14ac:dyDescent="0.25">
      <c r="A76" s="8"/>
      <c r="B76" s="9"/>
      <c r="D76" s="12"/>
      <c r="E76" s="9"/>
    </row>
    <row r="77" spans="1:10" x14ac:dyDescent="0.25">
      <c r="A77" s="8"/>
      <c r="B77" s="9"/>
      <c r="D77" s="12"/>
      <c r="E77" s="9"/>
    </row>
    <row r="78" spans="1:10" x14ac:dyDescent="0.25">
      <c r="A78" s="8"/>
      <c r="B78" s="9"/>
      <c r="D78" s="12"/>
      <c r="E78" s="9"/>
    </row>
    <row r="79" spans="1:10" x14ac:dyDescent="0.25">
      <c r="A79" s="8"/>
      <c r="B79" s="9"/>
      <c r="D79" s="12"/>
      <c r="E79" s="9"/>
    </row>
    <row r="80" spans="1:10" x14ac:dyDescent="0.25">
      <c r="A80" s="8"/>
      <c r="B80" s="9"/>
      <c r="D80" s="12"/>
      <c r="E80" s="9"/>
    </row>
    <row r="81" spans="1:5" x14ac:dyDescent="0.25">
      <c r="A81" s="8"/>
      <c r="B81" s="9"/>
      <c r="D81" s="12"/>
      <c r="E81" s="9"/>
    </row>
    <row r="82" spans="1:5" x14ac:dyDescent="0.25">
      <c r="A82" s="8"/>
      <c r="B82" s="9"/>
      <c r="D82" s="12"/>
      <c r="E82" s="9"/>
    </row>
    <row r="83" spans="1:5" x14ac:dyDescent="0.25">
      <c r="A83" s="8"/>
      <c r="B83" s="9"/>
      <c r="D83" s="12"/>
      <c r="E83" s="9"/>
    </row>
    <row r="84" spans="1:5" x14ac:dyDescent="0.25">
      <c r="A84" s="8"/>
      <c r="B84" s="9"/>
      <c r="D84" s="12"/>
      <c r="E84" s="9"/>
    </row>
    <row r="85" spans="1:5" x14ac:dyDescent="0.25">
      <c r="A85" s="8"/>
      <c r="B85" s="9"/>
      <c r="D85" s="12"/>
      <c r="E85" s="9"/>
    </row>
    <row r="86" spans="1:5" x14ac:dyDescent="0.25">
      <c r="A86" s="8"/>
      <c r="B86" s="9"/>
      <c r="D86" s="12"/>
      <c r="E86" s="9"/>
    </row>
    <row r="87" spans="1:5" x14ac:dyDescent="0.25">
      <c r="A87" s="8"/>
      <c r="B87" s="9"/>
      <c r="D87" s="12"/>
      <c r="E87" s="9"/>
    </row>
    <row r="88" spans="1:5" x14ac:dyDescent="0.25">
      <c r="A88" s="8"/>
      <c r="B88" s="9"/>
      <c r="D88" s="12"/>
      <c r="E88" s="9"/>
    </row>
    <row r="89" spans="1:5" x14ac:dyDescent="0.25">
      <c r="A89" s="8"/>
      <c r="B89" s="9"/>
      <c r="D89" s="12"/>
      <c r="E89" s="9"/>
    </row>
    <row r="90" spans="1:5" x14ac:dyDescent="0.25">
      <c r="A90" s="8"/>
      <c r="B90" s="9"/>
      <c r="D90" s="12"/>
      <c r="E90" s="9"/>
    </row>
    <row r="91" spans="1:5" x14ac:dyDescent="0.25">
      <c r="A91" s="8"/>
      <c r="B91" s="9"/>
      <c r="D91" s="12"/>
      <c r="E91" s="9"/>
    </row>
    <row r="92" spans="1:5" x14ac:dyDescent="0.25">
      <c r="A92" s="8"/>
      <c r="B92" s="9"/>
      <c r="D92" s="12"/>
      <c r="E92" s="9"/>
    </row>
    <row r="93" spans="1:5" x14ac:dyDescent="0.25">
      <c r="A93" s="8"/>
      <c r="B93" s="9"/>
      <c r="D93" s="12"/>
      <c r="E93" s="9"/>
    </row>
    <row r="94" spans="1:5" x14ac:dyDescent="0.25">
      <c r="A94" s="8"/>
      <c r="B94" s="9"/>
      <c r="D94" s="12"/>
      <c r="E94" s="9"/>
    </row>
    <row r="95" spans="1:5" x14ac:dyDescent="0.25">
      <c r="A95" s="8"/>
      <c r="B95" s="9"/>
      <c r="D95" s="12"/>
      <c r="E95" s="9"/>
    </row>
    <row r="96" spans="1:5" x14ac:dyDescent="0.25">
      <c r="A96" s="8"/>
      <c r="D96" s="12"/>
      <c r="E96" s="9"/>
    </row>
    <row r="97" spans="1:5" x14ac:dyDescent="0.25">
      <c r="A97" s="8"/>
      <c r="D97" s="12"/>
      <c r="E97" s="9"/>
    </row>
    <row r="98" spans="1:5" x14ac:dyDescent="0.25">
      <c r="A98" s="8"/>
      <c r="D98" s="12"/>
      <c r="E98" s="9"/>
    </row>
    <row r="99" spans="1:5" x14ac:dyDescent="0.25">
      <c r="A99" s="8"/>
      <c r="D99" s="12"/>
      <c r="E99" s="9"/>
    </row>
    <row r="100" spans="1:5" x14ac:dyDescent="0.25">
      <c r="A100" s="8"/>
      <c r="D100" s="12"/>
      <c r="E100" s="9"/>
    </row>
    <row r="101" spans="1:5" x14ac:dyDescent="0.25">
      <c r="A101" s="8"/>
      <c r="D101" s="12"/>
      <c r="E101" s="9"/>
    </row>
    <row r="102" spans="1:5" x14ac:dyDescent="0.25">
      <c r="A102" s="8"/>
      <c r="D102" s="12"/>
      <c r="E102" s="9"/>
    </row>
    <row r="103" spans="1:5" x14ac:dyDescent="0.25">
      <c r="A103" s="8"/>
      <c r="D103" s="12"/>
      <c r="E103" s="9"/>
    </row>
    <row r="104" spans="1:5" x14ac:dyDescent="0.25">
      <c r="A104" s="8"/>
      <c r="D104" s="12"/>
      <c r="E104" s="9"/>
    </row>
    <row r="105" spans="1:5" x14ac:dyDescent="0.25">
      <c r="A105" s="8"/>
      <c r="D105" s="12"/>
      <c r="E105" s="9"/>
    </row>
    <row r="106" spans="1:5" x14ac:dyDescent="0.25">
      <c r="D106" s="12"/>
      <c r="E106" s="9"/>
    </row>
    <row r="107" spans="1:5" x14ac:dyDescent="0.25">
      <c r="D107" s="12"/>
      <c r="E107" s="9"/>
    </row>
    <row r="108" spans="1:5" x14ac:dyDescent="0.25">
      <c r="D108" s="12"/>
      <c r="E108" s="9"/>
    </row>
    <row r="109" spans="1:5" x14ac:dyDescent="0.25">
      <c r="D109" s="12"/>
      <c r="E109" s="9"/>
    </row>
    <row r="110" spans="1:5" x14ac:dyDescent="0.25">
      <c r="D110" s="12"/>
      <c r="E110" s="9"/>
    </row>
    <row r="111" spans="1:5" x14ac:dyDescent="0.25">
      <c r="D111" s="12"/>
      <c r="E111" s="9"/>
    </row>
    <row r="112" spans="1:5" x14ac:dyDescent="0.25">
      <c r="E112" s="9"/>
    </row>
    <row r="113" spans="5:5" x14ac:dyDescent="0.25">
      <c r="E113" s="10"/>
    </row>
  </sheetData>
  <mergeCells count="10">
    <mergeCell ref="A6:A8"/>
    <mergeCell ref="A1:J1"/>
    <mergeCell ref="A3:A4"/>
    <mergeCell ref="B3:B4"/>
    <mergeCell ref="J3:J4"/>
    <mergeCell ref="H3:I3"/>
    <mergeCell ref="D3:D4"/>
    <mergeCell ref="E3:E4"/>
    <mergeCell ref="C3:C4"/>
    <mergeCell ref="F3:G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а.круглов</dc:creator>
  <cp:lastModifiedBy>Ксения Гречук</cp:lastModifiedBy>
  <dcterms:created xsi:type="dcterms:W3CDTF">2018-12-17T12:44:43Z</dcterms:created>
  <dcterms:modified xsi:type="dcterms:W3CDTF">2025-05-05T03:51:06Z</dcterms:modified>
</cp:coreProperties>
</file>